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" sheetId="5" r:id="rId5"/>
    <sheet name="Hoja3" sheetId="7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I31" i="5" l="1"/>
  <c r="H31" i="5"/>
  <c r="G31" i="5"/>
  <c r="F31" i="5"/>
  <c r="E31" i="5"/>
  <c r="D23" i="5"/>
  <c r="D21" i="5"/>
  <c r="D20" i="5"/>
  <c r="D15" i="5"/>
  <c r="D14" i="5"/>
  <c r="D10" i="5" l="1"/>
  <c r="D11" i="5"/>
  <c r="D9" i="5" l="1"/>
  <c r="D31" i="5" s="1"/>
  <c r="J30" i="6" l="1"/>
  <c r="I30" i="6"/>
  <c r="H30" i="6"/>
  <c r="G30" i="6"/>
  <c r="F30" i="6"/>
  <c r="E30" i="6"/>
  <c r="D30" i="6"/>
  <c r="J31" i="5" l="1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posee orden de compra para la realizacion de este pago.</t>
        </r>
      </text>
    </comment>
  </commentList>
</comments>
</file>

<file path=xl/sharedStrings.xml><?xml version="1.0" encoding="utf-8"?>
<sst xmlns="http://schemas.openxmlformats.org/spreadsheetml/2006/main" count="287" uniqueCount="205">
  <si>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</si>
  <si>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</si>
  <si>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</si>
  <si>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</si>
  <si>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</si>
  <si>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</si>
  <si>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</si>
  <si>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</si>
  <si>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</si>
  <si>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</si>
  <si>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</si>
  <si>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</si>
  <si>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</si>
  <si>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</si>
  <si>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</si>
  <si>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</si>
  <si>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</si>
  <si>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</si>
  <si>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</si>
  <si>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</si>
  <si>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</si>
  <si>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</si>
  <si>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</si>
  <si>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</si>
  <si>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</si>
  <si>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</si>
  <si>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</si>
  <si>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</si>
  <si>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</si>
  <si>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</si>
  <si>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</si>
  <si>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</si>
  <si>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</si>
  <si>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</si>
  <si>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</si>
  <si>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</si>
  <si>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</si>
  <si>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</si>
  <si>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</si>
  <si>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</si>
  <si>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</si>
  <si>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</si>
  <si>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</si>
  <si>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</si>
  <si>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</si>
  <si>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</si>
  <si>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</si>
  <si>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</si>
  <si>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</si>
  <si>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</si>
  <si>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</si>
  <si>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</si>
  <si>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</si>
  <si>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</si>
  <si>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</si>
  <si>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</si>
  <si>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</si>
  <si>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</si>
  <si>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</si>
  <si>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</si>
  <si>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</si>
  <si>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</si>
  <si>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</si>
  <si>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</si>
  <si>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</si>
  <si>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</si>
  <si>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</si>
  <si>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</si>
  <si>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</si>
  <si>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</si>
  <si>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</si>
  <si>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</si>
  <si>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</si>
  <si>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</si>
  <si>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</si>
  <si>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</si>
  <si>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</si>
  <si>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</si>
  <si>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</si>
  <si>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</si>
  <si>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</si>
  <si>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</si>
  <si>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</si>
  <si>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</si>
  <si>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</si>
  <si>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</si>
  <si>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</si>
  <si>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</si>
  <si>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</si>
  <si>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</si>
  <si>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</si>
  <si>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</si>
  <si>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</si>
  <si>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</si>
  <si>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</si>
  <si>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</si>
  <si>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</si>
  <si>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</si>
  <si>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</si>
  <si>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</si>
  <si>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</si>
  <si>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</si>
  <si>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</si>
  <si>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</si>
  <si>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</si>
  <si>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</si>
  <si>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</si>
  <si>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</si>
  <si>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</si>
  <si>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</si>
  <si>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</si>
  <si>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</si>
  <si>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</si>
  <si>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</si>
  <si>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</si>
  <si>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</si>
  <si>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</si>
  <si>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</si>
  <si>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</si>
  <si>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</si>
  <si>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</si>
  <si>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</si>
  <si>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</si>
  <si>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</si>
  <si>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</si>
  <si>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</si>
  <si>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</si>
  <si>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</si>
  <si>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</si>
  <si>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</si>
  <si>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</si>
  <si>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</si>
  <si>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</si>
  <si>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</si>
  <si>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</si>
  <si>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</si>
  <si>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</si>
  <si>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</si>
  <si>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</si>
  <si>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</si>
  <si>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</si>
  <si>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</si>
  <si>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</si>
  <si>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</si>
  <si>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</si>
  <si>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</si>
  <si>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</si>
  <si>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</si>
  <si>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</si>
  <si>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</si>
  <si>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</si>
  <si>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</si>
  <si>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</si>
  <si>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</si>
  <si>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</si>
  <si>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</si>
  <si>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</si>
  <si>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</si>
  <si>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</si>
  <si>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</si>
  <si>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</si>
  <si>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>CAPGEFI</t>
  </si>
  <si>
    <t xml:space="preserve"> </t>
  </si>
  <si>
    <t>FELIX ARIEL SANTANA R.</t>
  </si>
  <si>
    <t>SERVICIOS CONSULTORIA JURIDICAS</t>
  </si>
  <si>
    <t>COMPU-OFFICE DOMINICANA</t>
  </si>
  <si>
    <t>AIRD</t>
  </si>
  <si>
    <t>SERVICIOS DE EVENTOS</t>
  </si>
  <si>
    <t xml:space="preserve">FELIPE &amp; CHAPMAN </t>
  </si>
  <si>
    <t>SERVICIOS JURIDICOS</t>
  </si>
  <si>
    <t>MIRLA J. RODRIGUEZ</t>
  </si>
  <si>
    <t>CLARO</t>
  </si>
  <si>
    <t>DISCO DURO 4 TB</t>
  </si>
  <si>
    <t>SERVICIOS DE CAPACITACION PARA EMPLEADA</t>
  </si>
  <si>
    <t>20% PEND. PROGRAMAS Y EQUIPOS INFORMATICOS</t>
  </si>
  <si>
    <t>SEGUROS BANRESERVAS</t>
  </si>
  <si>
    <t>RENOVACION POLIZA DE SEGUROS P/ VEHICULOS</t>
  </si>
  <si>
    <t>SS BORDADOS PREMIUM</t>
  </si>
  <si>
    <t>MATERIALES IMPRESOS</t>
  </si>
  <si>
    <t>CV CONSTRUCCIONES &amp; SERV.</t>
  </si>
  <si>
    <t>SERVICIOS DE REMODELACION DE OFICINAS</t>
  </si>
  <si>
    <t>IQTEK SOLUTIONS</t>
  </si>
  <si>
    <t>TEOREMA C</t>
  </si>
  <si>
    <t>40% PENDIENTE POR SERVICIOS DE CAPACITACION</t>
  </si>
  <si>
    <t>GRUPO BARI, E.I.R.L.</t>
  </si>
  <si>
    <t>CENA PARA CELEBRACION FIESTA NAVIDEÑA</t>
  </si>
  <si>
    <t xml:space="preserve">                                            01/01/2014 HASTA 31/01/2016</t>
  </si>
  <si>
    <t>PARQUEOS  OCTUBRE/ NOV/ ENERO/FEBRERO/ABRIL/MAYO/JUNIO/JULIO/AGOSTO/SEPTIEMBRE/OCTUBRE/NOVIEMBRE/DICIEMBRE  2015/ENERO 2016</t>
  </si>
  <si>
    <t>LLAMADAS TELEFONICAS E INTERNET NOVIEMBRE/DICIEMBRE</t>
  </si>
  <si>
    <t>DOLUDIVER DIVERSAS</t>
  </si>
  <si>
    <t xml:space="preserve">COMPRA DE CAFETERA </t>
  </si>
  <si>
    <t>PBS DOMINICANA</t>
  </si>
  <si>
    <t>SERVICIO DE MANTENIMIENTO</t>
  </si>
  <si>
    <t>PUBLICACION DE PERIODICO</t>
  </si>
  <si>
    <t>IMPRESORA DE LEON</t>
  </si>
  <si>
    <t>COMPRA DE AGENDAS AÑO 2016</t>
  </si>
  <si>
    <t>PROVESOL P. DE SOLUCIONES</t>
  </si>
  <si>
    <t>COMPRA DE CARGADORES PORTATIL Y MEMORIAS</t>
  </si>
  <si>
    <t>GALAXIA COMPUTER</t>
  </si>
  <si>
    <t>SERVICIO DE REFRIGERIO</t>
  </si>
  <si>
    <t>GRUPO ASTRO</t>
  </si>
  <si>
    <t>SERVICIO DE COPIAS,SCANEOS Y TRANSFERENCIAS</t>
  </si>
  <si>
    <t xml:space="preserve">                                                                                                              AÑO DEL FOMENTO A LA VIVIENDA</t>
  </si>
  <si>
    <t xml:space="preserve">                                                                DIRECCION GENERAL  DE CONTRATACIONES PUBLICAS    </t>
  </si>
  <si>
    <t xml:space="preserve">                                            POR ANTIGÜEDAD DE 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</si>
</sst>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43" fontId="2" fillId="4" borderId="20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4" t="s">
        <v>17</v>
      </c>
      <c r="B45" s="75"/>
      <c r="C45" s="75"/>
      <c r="D45" s="75"/>
      <c r="E45" s="7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topLeftCell="A16" workbookViewId="0">
      <selection activeCell="G27" sqref="G27"/>
    </sheetView>
  </sheetViews>
  <sheetFormatPr baseColWidth="10" defaultRowHeight="15" x14ac:dyDescent="0.25"/>
  <cols>
    <col min="1" max="1" width="11" customWidth="1"/>
    <col min="2" max="2" width="27" customWidth="1"/>
    <col min="3" max="3" width="47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203</v>
      </c>
      <c r="C2" s="47"/>
      <c r="D2" s="12"/>
    </row>
    <row r="3" spans="1:11" x14ac:dyDescent="0.25">
      <c r="B3" s="48" t="s">
        <v>202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204</v>
      </c>
      <c r="D5" s="8"/>
      <c r="E5" s="7"/>
      <c r="G5" t="s">
        <v>162</v>
      </c>
    </row>
    <row r="6" spans="1:11" x14ac:dyDescent="0.25">
      <c r="B6" s="7"/>
      <c r="C6" s="9" t="s">
        <v>186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70" t="s">
        <v>13</v>
      </c>
      <c r="B8" s="71" t="s">
        <v>1</v>
      </c>
      <c r="C8" s="71" t="s">
        <v>0</v>
      </c>
      <c r="D8" s="70" t="s">
        <v>2</v>
      </c>
      <c r="E8" s="72" t="s">
        <v>128</v>
      </c>
      <c r="F8" s="72" t="s">
        <v>129</v>
      </c>
      <c r="G8" s="72" t="s">
        <v>130</v>
      </c>
      <c r="H8" s="72" t="s">
        <v>131</v>
      </c>
      <c r="I8" s="73" t="s">
        <v>132</v>
      </c>
      <c r="J8" s="73" t="s">
        <v>141</v>
      </c>
      <c r="K8" s="73" t="s">
        <v>142</v>
      </c>
    </row>
    <row r="9" spans="1:11" x14ac:dyDescent="0.25">
      <c r="A9" s="53">
        <v>41913</v>
      </c>
      <c r="B9" s="54" t="s">
        <v>20</v>
      </c>
      <c r="C9" s="57" t="s">
        <v>187</v>
      </c>
      <c r="D9" s="58">
        <f>E9+F9+G9+H9+I9</f>
        <v>98000</v>
      </c>
      <c r="E9" s="58">
        <v>7000</v>
      </c>
      <c r="F9" s="58">
        <v>7000</v>
      </c>
      <c r="G9" s="58">
        <v>7000</v>
      </c>
      <c r="H9" s="62">
        <v>14000</v>
      </c>
      <c r="I9" s="68">
        <v>63000</v>
      </c>
      <c r="J9" s="63"/>
      <c r="K9" s="55"/>
    </row>
    <row r="10" spans="1:11" x14ac:dyDescent="0.25">
      <c r="A10" s="53">
        <v>41960</v>
      </c>
      <c r="B10" s="54" t="s">
        <v>182</v>
      </c>
      <c r="C10" s="57" t="s">
        <v>183</v>
      </c>
      <c r="D10" s="58">
        <f>+I10+H10+G10+F10+E10</f>
        <v>513450</v>
      </c>
      <c r="E10" s="58"/>
      <c r="F10" s="58"/>
      <c r="G10" s="58"/>
      <c r="H10" s="62"/>
      <c r="I10" s="68">
        <v>513450</v>
      </c>
      <c r="J10" s="63"/>
      <c r="K10" s="55"/>
    </row>
    <row r="11" spans="1:11" x14ac:dyDescent="0.25">
      <c r="A11" s="53">
        <v>42124</v>
      </c>
      <c r="B11" s="54" t="s">
        <v>179</v>
      </c>
      <c r="C11" s="57" t="s">
        <v>180</v>
      </c>
      <c r="D11" s="58">
        <f>+I11+H11+G11+F11+E11</f>
        <v>1443119.49</v>
      </c>
      <c r="E11" s="58"/>
      <c r="F11" s="58"/>
      <c r="G11" s="58"/>
      <c r="H11" s="62"/>
      <c r="I11" s="68">
        <v>1443119.49</v>
      </c>
      <c r="J11" s="63"/>
      <c r="K11" s="55"/>
    </row>
    <row r="12" spans="1:11" x14ac:dyDescent="0.25">
      <c r="A12" s="53">
        <v>42011</v>
      </c>
      <c r="B12" s="54" t="s">
        <v>166</v>
      </c>
      <c r="C12" s="57" t="s">
        <v>167</v>
      </c>
      <c r="D12" s="58">
        <v>104506.7</v>
      </c>
      <c r="E12" s="58"/>
      <c r="F12" s="58"/>
      <c r="G12" s="58"/>
      <c r="H12" s="62"/>
      <c r="I12" s="68">
        <v>104506.7</v>
      </c>
      <c r="J12" s="63"/>
      <c r="K12" s="55"/>
    </row>
    <row r="13" spans="1:11" x14ac:dyDescent="0.25">
      <c r="A13" s="53">
        <v>42234</v>
      </c>
      <c r="B13" s="54" t="s">
        <v>168</v>
      </c>
      <c r="C13" s="57" t="s">
        <v>169</v>
      </c>
      <c r="D13" s="58">
        <v>53595.6</v>
      </c>
      <c r="E13" s="58"/>
      <c r="F13" s="58"/>
      <c r="G13" s="58"/>
      <c r="H13" s="58"/>
      <c r="I13" s="62">
        <v>53595.6</v>
      </c>
      <c r="J13" s="63"/>
      <c r="K13" s="55"/>
    </row>
    <row r="14" spans="1:11" x14ac:dyDescent="0.25">
      <c r="A14" s="53">
        <v>42278</v>
      </c>
      <c r="B14" s="54" t="s">
        <v>177</v>
      </c>
      <c r="C14" s="57" t="s">
        <v>178</v>
      </c>
      <c r="D14" s="58">
        <f>+F14+E14+G14+H14+I14</f>
        <v>47200</v>
      </c>
      <c r="E14" s="58"/>
      <c r="F14" s="58"/>
      <c r="G14" s="58"/>
      <c r="H14" s="58">
        <v>47200</v>
      </c>
      <c r="I14" s="68"/>
      <c r="J14" s="63"/>
      <c r="K14" s="55"/>
    </row>
    <row r="15" spans="1:11" x14ac:dyDescent="0.25">
      <c r="A15" s="53">
        <v>42282</v>
      </c>
      <c r="B15" s="54" t="s">
        <v>165</v>
      </c>
      <c r="C15" s="57" t="s">
        <v>172</v>
      </c>
      <c r="D15" s="60">
        <f>H15</f>
        <v>16782.810000000001</v>
      </c>
      <c r="E15" s="58"/>
      <c r="F15" s="58"/>
      <c r="G15" s="58"/>
      <c r="H15" s="58">
        <v>16782.810000000001</v>
      </c>
      <c r="I15" s="62"/>
      <c r="J15" s="62"/>
      <c r="K15" s="55"/>
    </row>
    <row r="16" spans="1:11" x14ac:dyDescent="0.25">
      <c r="A16" s="53">
        <v>42336</v>
      </c>
      <c r="B16" s="54" t="s">
        <v>171</v>
      </c>
      <c r="C16" s="57" t="s">
        <v>188</v>
      </c>
      <c r="D16" s="58">
        <f>G16+H16</f>
        <v>735778.22</v>
      </c>
      <c r="E16" s="58"/>
      <c r="F16" s="58"/>
      <c r="G16" s="58">
        <v>378326.44</v>
      </c>
      <c r="H16" s="58">
        <v>357451.78</v>
      </c>
      <c r="I16" s="62"/>
      <c r="J16" s="62"/>
      <c r="K16" s="55"/>
    </row>
    <row r="17" spans="1:11" x14ac:dyDescent="0.25">
      <c r="A17" s="53">
        <v>42332</v>
      </c>
      <c r="B17" s="54" t="s">
        <v>170</v>
      </c>
      <c r="C17" s="57" t="s">
        <v>169</v>
      </c>
      <c r="D17" s="58">
        <v>118000</v>
      </c>
      <c r="E17" s="58"/>
      <c r="F17" s="58"/>
      <c r="G17" s="58"/>
      <c r="H17" s="58">
        <v>118000</v>
      </c>
      <c r="I17" s="62"/>
      <c r="J17" s="62"/>
      <c r="K17" s="55"/>
    </row>
    <row r="18" spans="1:11" x14ac:dyDescent="0.25">
      <c r="A18" s="53">
        <v>42332</v>
      </c>
      <c r="B18" s="54" t="s">
        <v>161</v>
      </c>
      <c r="C18" s="57" t="s">
        <v>173</v>
      </c>
      <c r="D18" s="58">
        <v>245419.74</v>
      </c>
      <c r="E18" s="58"/>
      <c r="F18" s="58"/>
      <c r="G18" s="58"/>
      <c r="H18" s="58">
        <v>245419.74</v>
      </c>
      <c r="I18" s="62"/>
      <c r="J18" s="62"/>
      <c r="K18" s="55"/>
    </row>
    <row r="19" spans="1:11" x14ac:dyDescent="0.25">
      <c r="A19" s="53">
        <v>42726</v>
      </c>
      <c r="B19" s="54" t="s">
        <v>163</v>
      </c>
      <c r="C19" s="57" t="s">
        <v>164</v>
      </c>
      <c r="D19" s="58">
        <v>10620</v>
      </c>
      <c r="E19" s="58"/>
      <c r="F19" s="58"/>
      <c r="G19" s="58"/>
      <c r="H19" s="58">
        <v>10000</v>
      </c>
      <c r="I19" s="62"/>
      <c r="J19" s="62"/>
      <c r="K19" s="55"/>
    </row>
    <row r="20" spans="1:11" x14ac:dyDescent="0.25">
      <c r="A20" s="53">
        <v>42353</v>
      </c>
      <c r="B20" s="54" t="s">
        <v>181</v>
      </c>
      <c r="C20" s="57" t="s">
        <v>174</v>
      </c>
      <c r="D20" s="58">
        <f t="shared" ref="D20:D21" si="0">+E20</f>
        <v>2611296.4900000002</v>
      </c>
      <c r="E20" s="58">
        <v>2611296.4900000002</v>
      </c>
      <c r="F20" s="58"/>
      <c r="G20" s="58"/>
      <c r="H20" s="58"/>
      <c r="I20" s="62"/>
      <c r="J20" s="62"/>
      <c r="K20" s="55"/>
    </row>
    <row r="21" spans="1:11" x14ac:dyDescent="0.25">
      <c r="A21" s="53">
        <v>42354</v>
      </c>
      <c r="B21" s="54" t="s">
        <v>184</v>
      </c>
      <c r="C21" s="57" t="s">
        <v>185</v>
      </c>
      <c r="D21" s="58">
        <f t="shared" si="0"/>
        <v>616028</v>
      </c>
      <c r="E21" s="58">
        <v>616028</v>
      </c>
      <c r="F21" s="58"/>
      <c r="G21" s="58"/>
      <c r="H21" s="58"/>
      <c r="I21" s="62"/>
      <c r="J21" s="62"/>
      <c r="K21" s="55"/>
    </row>
    <row r="22" spans="1:11" x14ac:dyDescent="0.25">
      <c r="A22" s="53">
        <v>42732</v>
      </c>
      <c r="B22" s="54" t="s">
        <v>189</v>
      </c>
      <c r="C22" s="57" t="s">
        <v>190</v>
      </c>
      <c r="D22" s="58">
        <v>35046</v>
      </c>
      <c r="E22" s="58"/>
      <c r="F22" s="58"/>
      <c r="G22" s="58">
        <v>35046</v>
      </c>
      <c r="H22" s="58"/>
      <c r="I22" s="62"/>
      <c r="J22" s="62"/>
      <c r="K22" s="55"/>
    </row>
    <row r="23" spans="1:11" x14ac:dyDescent="0.25">
      <c r="A23" s="53">
        <v>42369</v>
      </c>
      <c r="B23" s="54" t="s">
        <v>175</v>
      </c>
      <c r="C23" s="57" t="s">
        <v>176</v>
      </c>
      <c r="D23" s="58">
        <f t="shared" ref="D23" si="1">+E23</f>
        <v>488677.67</v>
      </c>
      <c r="E23" s="58">
        <v>488677.67</v>
      </c>
      <c r="F23" s="58"/>
      <c r="G23" s="58"/>
      <c r="H23" s="58"/>
      <c r="I23" s="62"/>
      <c r="J23" s="62"/>
      <c r="K23" s="55"/>
    </row>
    <row r="24" spans="1:11" x14ac:dyDescent="0.25">
      <c r="A24" s="53">
        <v>42381</v>
      </c>
      <c r="B24" s="54" t="s">
        <v>191</v>
      </c>
      <c r="C24" s="57" t="s">
        <v>192</v>
      </c>
      <c r="D24" s="58">
        <v>2699.25</v>
      </c>
      <c r="E24" s="58">
        <v>2699.25</v>
      </c>
      <c r="F24" s="58"/>
      <c r="G24" s="58"/>
      <c r="H24" s="58"/>
      <c r="I24" s="62"/>
      <c r="J24" s="62"/>
      <c r="K24" s="55"/>
    </row>
    <row r="25" spans="1:11" x14ac:dyDescent="0.25">
      <c r="A25" s="53">
        <v>42381</v>
      </c>
      <c r="B25" s="54" t="s">
        <v>70</v>
      </c>
      <c r="C25" s="57" t="s">
        <v>193</v>
      </c>
      <c r="D25" s="58">
        <v>12266.1</v>
      </c>
      <c r="E25" s="58">
        <v>12266.1</v>
      </c>
      <c r="F25" s="58"/>
      <c r="G25" s="58"/>
      <c r="H25" s="58"/>
      <c r="I25" s="62"/>
      <c r="J25" s="62"/>
      <c r="K25" s="55"/>
    </row>
    <row r="26" spans="1:11" x14ac:dyDescent="0.25">
      <c r="A26" s="53">
        <v>42388</v>
      </c>
      <c r="B26" s="54" t="s">
        <v>194</v>
      </c>
      <c r="C26" s="57" t="s">
        <v>195</v>
      </c>
      <c r="D26" s="58">
        <v>77172</v>
      </c>
      <c r="E26" s="58">
        <v>77172</v>
      </c>
      <c r="F26" s="58"/>
      <c r="G26" s="58"/>
      <c r="H26" s="58"/>
      <c r="I26" s="62"/>
      <c r="J26" s="62"/>
      <c r="K26" s="55"/>
    </row>
    <row r="27" spans="1:11" x14ac:dyDescent="0.25">
      <c r="A27" s="53">
        <v>42388</v>
      </c>
      <c r="B27" s="54" t="s">
        <v>196</v>
      </c>
      <c r="C27" s="57" t="s">
        <v>197</v>
      </c>
      <c r="D27" s="58">
        <v>4588.91</v>
      </c>
      <c r="E27" s="58">
        <v>4588.91</v>
      </c>
      <c r="F27" s="58"/>
      <c r="G27" s="58"/>
      <c r="H27" s="58"/>
      <c r="I27" s="62"/>
      <c r="J27" s="62"/>
      <c r="K27" s="55"/>
    </row>
    <row r="28" spans="1:11" x14ac:dyDescent="0.25">
      <c r="A28" s="53">
        <v>42388</v>
      </c>
      <c r="B28" s="54" t="s">
        <v>198</v>
      </c>
      <c r="C28" s="57" t="s">
        <v>192</v>
      </c>
      <c r="D28" s="58">
        <v>19588</v>
      </c>
      <c r="E28" s="58">
        <v>19588</v>
      </c>
      <c r="F28" s="58"/>
      <c r="G28" s="58"/>
      <c r="H28" s="58"/>
      <c r="I28" s="62"/>
      <c r="J28" s="62"/>
      <c r="K28" s="55"/>
    </row>
    <row r="29" spans="1:11" x14ac:dyDescent="0.25">
      <c r="A29" s="53">
        <v>42389</v>
      </c>
      <c r="B29" s="54" t="s">
        <v>88</v>
      </c>
      <c r="C29" s="57" t="s">
        <v>199</v>
      </c>
      <c r="D29" s="58">
        <v>10620</v>
      </c>
      <c r="E29" s="58">
        <v>10620</v>
      </c>
      <c r="F29" s="58"/>
      <c r="G29" s="58"/>
      <c r="H29" s="58"/>
      <c r="I29" s="62"/>
      <c r="J29" s="62"/>
      <c r="K29" s="55"/>
    </row>
    <row r="30" spans="1:11" x14ac:dyDescent="0.25">
      <c r="A30" s="53">
        <v>42391</v>
      </c>
      <c r="B30" s="54" t="s">
        <v>200</v>
      </c>
      <c r="C30" s="57" t="s">
        <v>201</v>
      </c>
      <c r="D30" s="58">
        <v>3955.01</v>
      </c>
      <c r="E30" s="58">
        <v>3955.01</v>
      </c>
      <c r="F30" s="58"/>
      <c r="G30" s="58"/>
      <c r="H30" s="58"/>
      <c r="I30" s="62"/>
      <c r="J30" s="62"/>
      <c r="K30" s="55"/>
    </row>
    <row r="31" spans="1:11" ht="22.5" customHeight="1" thickBot="1" x14ac:dyDescent="0.3">
      <c r="A31" s="77" t="s">
        <v>17</v>
      </c>
      <c r="B31" s="78"/>
      <c r="C31" s="79"/>
      <c r="D31" s="69">
        <f t="shared" ref="D31:I31" si="2">SUM(D9:D30)</f>
        <v>7268409.9900000002</v>
      </c>
      <c r="E31" s="69">
        <f t="shared" si="2"/>
        <v>3853891.43</v>
      </c>
      <c r="F31" s="69">
        <f t="shared" si="2"/>
        <v>7000</v>
      </c>
      <c r="G31" s="69">
        <f t="shared" si="2"/>
        <v>420372.44</v>
      </c>
      <c r="H31" s="69">
        <f t="shared" si="2"/>
        <v>808854.33000000007</v>
      </c>
      <c r="I31" s="69">
        <f t="shared" si="2"/>
        <v>2177671.79</v>
      </c>
      <c r="J31" s="69">
        <f>SUM(J9:J24)</f>
        <v>0</v>
      </c>
      <c r="K31" s="69"/>
    </row>
    <row r="32" spans="1:11" x14ac:dyDescent="0.25">
      <c r="A32" s="66"/>
      <c r="B32" s="66"/>
      <c r="C32" s="66"/>
      <c r="D32" s="67"/>
      <c r="E32" s="67"/>
      <c r="F32" s="67"/>
      <c r="G32" s="67"/>
      <c r="H32" s="67"/>
      <c r="I32" s="67"/>
      <c r="J32" s="67"/>
      <c r="K32" s="67"/>
    </row>
    <row r="33" spans="1:10" x14ac:dyDescent="0.25">
      <c r="A33" s="49" t="s">
        <v>134</v>
      </c>
      <c r="B33" s="49"/>
      <c r="E33" s="49" t="s">
        <v>151</v>
      </c>
      <c r="F33" s="49"/>
      <c r="J33" t="s">
        <v>162</v>
      </c>
    </row>
    <row r="34" spans="1:10" x14ac:dyDescent="0.25">
      <c r="A34" s="50" t="s">
        <v>135</v>
      </c>
      <c r="B34" s="50"/>
      <c r="C34" t="s">
        <v>162</v>
      </c>
      <c r="E34" s="50" t="s">
        <v>152</v>
      </c>
      <c r="F34" s="50"/>
    </row>
    <row r="35" spans="1:10" x14ac:dyDescent="0.25">
      <c r="A35" s="50" t="s">
        <v>136</v>
      </c>
      <c r="B35" s="50"/>
      <c r="E35" s="50" t="s">
        <v>153</v>
      </c>
      <c r="F35" s="50"/>
    </row>
    <row r="36" spans="1:10" x14ac:dyDescent="0.25">
      <c r="A36" s="49" t="s">
        <v>137</v>
      </c>
      <c r="B36" s="49"/>
      <c r="D36" t="s">
        <v>162</v>
      </c>
      <c r="E36" s="49" t="s">
        <v>137</v>
      </c>
      <c r="F36" s="49"/>
    </row>
  </sheetData>
  <mergeCells count="1">
    <mergeCell ref="A31:C31"/>
  </mergeCells>
  <pageMargins left="0.70866141732283461" right="0.70866141732283461" top="0.74803149606299213" bottom="0.74803149606299213" header="0.31496062992125984" footer="0.31496062992125984"/>
  <pageSetup scale="57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4" t="s">
        <v>17</v>
      </c>
      <c r="B30" s="75"/>
      <c r="C30" s="7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2016-02-01T15:53:31Z</cp:lastPrinted>
  <dcterms:created xsi:type="dcterms:W3CDTF">2013-09-25T19:10:54Z</dcterms:created>
  <dcterms:modified xsi:type="dcterms:W3CDTF">2016-02-02T18:13:41Z</dcterms:modified>
</cp:coreProperties>
</file>